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7635" activeTab="0"/>
  </bookViews>
  <sheets>
    <sheet name="rozpočet 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<sst xmlns="http://schemas.openxmlformats.org/spreadsheetml/2006/main" count="78" uniqueCount="49">
  <si>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příjmy</t>
  </si>
  <si>
    <t>příjmy celkem</t>
  </si>
  <si>
    <t>výdaje</t>
  </si>
  <si>
    <t>služby peněžních ústavů</t>
  </si>
  <si>
    <t>příspěvek MAS</t>
  </si>
  <si>
    <t>občerstvení</t>
  </si>
  <si>
    <t>materiál</t>
  </si>
  <si>
    <t>výdaje celkem</t>
  </si>
  <si>
    <t>služby pošt</t>
  </si>
  <si>
    <t>platby daní a poplatků</t>
  </si>
  <si>
    <t>cestovné</t>
  </si>
  <si>
    <t>par: 3639 Komunální služby a územní rozvoj</t>
  </si>
  <si>
    <t>par: 6310 Obecé příjmy a výdaje</t>
  </si>
  <si>
    <t>celkem</t>
  </si>
  <si>
    <t>par.</t>
  </si>
  <si>
    <t>Neinvestiční transfery od obcí</t>
  </si>
  <si>
    <t>úroky</t>
  </si>
  <si>
    <t>Změna stavu krátkodobých prostředku na BÚ</t>
  </si>
  <si>
    <t>pol:</t>
  </si>
  <si>
    <t>pol.</t>
  </si>
  <si>
    <t>par:3900 Ost.čin.souv.se služ.pro obyvatelstvo.</t>
  </si>
  <si>
    <t>poskytované služby</t>
  </si>
  <si>
    <t>školení</t>
  </si>
  <si>
    <t>par:6320 Pojištění funkčě nespecifikované</t>
  </si>
  <si>
    <t>par: 3639 Kom. služby a územní rozvoj</t>
  </si>
  <si>
    <t>služby peněžním ústavům</t>
  </si>
  <si>
    <t>Plat zaměstnanců</t>
  </si>
  <si>
    <t>Sociální pojištění</t>
  </si>
  <si>
    <t>Zdravotní pojištění</t>
  </si>
  <si>
    <t>Povinné pojištění na úrazové poj.</t>
  </si>
  <si>
    <t>Zpracování dat (Gordic,webmaster)</t>
  </si>
  <si>
    <t>Opravy a udržování</t>
  </si>
  <si>
    <t>DHM</t>
  </si>
  <si>
    <t>par: 6310 Obecné příjmy a výdaje</t>
  </si>
  <si>
    <t>par: 3900 Ostatní činnost souviasející se službamipro občany</t>
  </si>
  <si>
    <t>dotace na mzdy CSS</t>
  </si>
  <si>
    <t>mzdy</t>
  </si>
  <si>
    <t>zákonné pojištění</t>
  </si>
  <si>
    <t xml:space="preserve">
 </t>
  </si>
  <si>
    <t>konzultační činnost SMO</t>
  </si>
  <si>
    <t xml:space="preserve">Svazek obcí Úpa </t>
  </si>
  <si>
    <t>par: 6399 ostatní fin. operace</t>
  </si>
  <si>
    <t>Rozpočet na rok 2018 - Návrh</t>
  </si>
  <si>
    <t>Nákup ostatních služeb</t>
  </si>
  <si>
    <t>Ostatní nein.půjčené pros.nezis.a podob.org.</t>
  </si>
  <si>
    <t>Vyvěšeno</t>
  </si>
  <si>
    <t>Sejmuto</t>
  </si>
  <si>
    <t>Elektronické úřední deska</t>
  </si>
  <si>
    <t>Ostatní osobní 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</si>
</sst>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36"/>
      <name val="Script MT Bold"/>
      <family val="4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b/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0070C0"/>
      <name val="Times New Roman"/>
      <family val="1"/>
    </font>
    <font>
      <sz val="10"/>
      <color rgb="FF0070C0"/>
      <name val="Arial"/>
      <family val="2"/>
    </font>
    <font>
      <b/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1F0BB5"/>
      <name val="Times New Roman"/>
      <family val="1"/>
    </font>
    <font>
      <sz val="10"/>
      <color rgb="FF1F0BB5"/>
      <name val="Arial"/>
      <family val="2"/>
    </font>
    <font>
      <b/>
      <sz val="14"/>
      <color rgb="FF1F0BB5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24" borderId="0" xfId="0" applyFill="1" applyAlignment="1">
      <alignment/>
    </xf>
    <xf numFmtId="0" fontId="23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47" fillId="24" borderId="10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/>
    </xf>
    <xf numFmtId="0" fontId="22" fillId="24" borderId="12" xfId="0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4" fontId="49" fillId="24" borderId="11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4" fontId="27" fillId="24" borderId="11" xfId="0" applyNumberFormat="1" applyFont="1" applyFill="1" applyBorder="1" applyAlignment="1">
      <alignment/>
    </xf>
    <xf numFmtId="4" fontId="29" fillId="24" borderId="11" xfId="0" applyNumberFormat="1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/>
    </xf>
    <xf numFmtId="0" fontId="50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51" fillId="26" borderId="10" xfId="0" applyFont="1" applyFill="1" applyBorder="1" applyAlignment="1">
      <alignment/>
    </xf>
    <xf numFmtId="0" fontId="52" fillId="26" borderId="10" xfId="0" applyFont="1" applyFill="1" applyBorder="1" applyAlignment="1">
      <alignment/>
    </xf>
    <xf numFmtId="4" fontId="53" fillId="26" borderId="11" xfId="0" applyNumberFormat="1" applyFont="1" applyFill="1" applyBorder="1" applyAlignment="1">
      <alignment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/>
    </xf>
    <xf numFmtId="4" fontId="27" fillId="27" borderId="11" xfId="0" applyNumberFormat="1" applyFont="1" applyFill="1" applyBorder="1" applyAlignment="1">
      <alignment/>
    </xf>
    <xf numFmtId="0" fontId="29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/>
    </xf>
    <xf numFmtId="0" fontId="54" fillId="27" borderId="10" xfId="0" applyFont="1" applyFill="1" applyBorder="1" applyAlignment="1">
      <alignment horizontal="center"/>
    </xf>
    <xf numFmtId="0" fontId="55" fillId="27" borderId="10" xfId="0" applyFont="1" applyFill="1" applyBorder="1" applyAlignment="1">
      <alignment/>
    </xf>
    <xf numFmtId="4" fontId="56" fillId="27" borderId="11" xfId="0" applyNumberFormat="1" applyFont="1" applyFill="1" applyBorder="1" applyAlignment="1">
      <alignment/>
    </xf>
    <xf numFmtId="0" fontId="54" fillId="27" borderId="10" xfId="0" applyFont="1" applyFill="1" applyBorder="1" applyAlignment="1">
      <alignment horizontal="center" vertical="center"/>
    </xf>
    <xf numFmtId="0" fontId="56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19" fillId="28" borderId="10" xfId="0" applyFont="1" applyFill="1" applyBorder="1" applyAlignment="1">
      <alignment/>
    </xf>
    <xf numFmtId="4" fontId="56" fillId="28" borderId="11" xfId="0" applyNumberFormat="1" applyFont="1" applyFill="1" applyBorder="1" applyAlignment="1">
      <alignment/>
    </xf>
    <xf numFmtId="0" fontId="19" fillId="29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/>
    </xf>
    <xf numFmtId="0" fontId="0" fillId="29" borderId="0" xfId="0" applyFill="1" applyAlignment="1">
      <alignment/>
    </xf>
    <xf numFmtId="0" fontId="23" fillId="0" borderId="12" xfId="0" applyFont="1" applyBorder="1" applyAlignment="1">
      <alignment horizontal="center" vertical="center"/>
    </xf>
    <xf numFmtId="4" fontId="56" fillId="29" borderId="11" xfId="0" applyNumberFormat="1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54" fillId="24" borderId="10" xfId="0" applyFont="1" applyFill="1" applyBorder="1" applyAlignment="1">
      <alignment horizontal="center" vertical="center"/>
    </xf>
    <xf numFmtId="4" fontId="56" fillId="24" borderId="11" xfId="0" applyNumberFormat="1" applyFont="1" applyFill="1" applyBorder="1" applyAlignment="1">
      <alignment/>
    </xf>
    <xf numFmtId="0" fontId="54" fillId="24" borderId="10" xfId="0" applyFont="1" applyFill="1" applyBorder="1" applyAlignment="1">
      <alignment/>
    </xf>
    <xf numFmtId="4" fontId="57" fillId="24" borderId="11" xfId="0" applyNumberFormat="1" applyFont="1" applyFill="1" applyBorder="1" applyAlignment="1">
      <alignment/>
    </xf>
    <xf numFmtId="4" fontId="54" fillId="27" borderId="11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25" borderId="10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4" fontId="1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57" fillId="0" borderId="11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4" fontId="56" fillId="0" borderId="11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4" fontId="23" fillId="27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6" fillId="25" borderId="11" xfId="0" applyNumberFormat="1" applyFont="1" applyFill="1" applyBorder="1" applyAlignment="1">
      <alignment/>
    </xf>
    <xf numFmtId="4" fontId="54" fillId="25" borderId="11" xfId="0" applyNumberFormat="1" applyFont="1" applyFill="1" applyBorder="1" applyAlignment="1">
      <alignment/>
    </xf>
    <xf numFmtId="0" fontId="28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1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25">
      <selection activeCell="F13" sqref="F13"/>
    </sheetView>
  </sheetViews>
  <sheetFormatPr defaultColWidth="9.140625" defaultRowHeight="12.75"/>
  <cols>
    <col min="1" max="1" width="5.57421875" style="0" customWidth="1"/>
    <col min="2" max="2" width="16.8515625" style="0" customWidth="1"/>
    <col min="3" max="3" width="41.00390625" style="0" customWidth="1"/>
    <col min="4" max="4" width="17.8515625" style="0" customWidth="1"/>
  </cols>
  <sheetData>
    <row r="1" spans="1:4" ht="36.75" customHeight="1">
      <c r="A1" s="77" t="s">
        <v>40</v>
      </c>
      <c r="B1" s="78"/>
      <c r="C1" s="78"/>
      <c r="D1" s="79"/>
    </row>
    <row r="2" spans="1:6" ht="22.5" customHeight="1">
      <c r="A2" s="80" t="s">
        <v>42</v>
      </c>
      <c r="B2" s="81"/>
      <c r="C2" s="81"/>
      <c r="D2" s="82"/>
      <c r="E2" s="1"/>
      <c r="F2" s="1"/>
    </row>
    <row r="3" spans="1:6" ht="18.75" customHeight="1">
      <c r="A3" s="83" t="s">
        <v>0</v>
      </c>
      <c r="B3" s="84"/>
      <c r="C3" s="84"/>
      <c r="D3" s="85"/>
      <c r="E3" s="1"/>
      <c r="F3" s="1"/>
    </row>
    <row r="4" spans="1:5" ht="16.5" customHeight="1">
      <c r="A4" s="18"/>
      <c r="B4" s="11" t="s">
        <v>18</v>
      </c>
      <c r="C4" s="6" t="s">
        <v>14</v>
      </c>
      <c r="D4" s="17"/>
      <c r="E4" s="2"/>
    </row>
    <row r="5" spans="1:5" ht="16.5" customHeight="1">
      <c r="A5" s="18"/>
      <c r="B5" s="8">
        <v>4121</v>
      </c>
      <c r="C5" s="7" t="s">
        <v>15</v>
      </c>
      <c r="D5" s="19">
        <v>394480</v>
      </c>
      <c r="E5" s="2"/>
    </row>
    <row r="6" spans="1:5" ht="16.5" customHeight="1">
      <c r="A6" s="18"/>
      <c r="B6" s="28" t="s">
        <v>13</v>
      </c>
      <c r="C6" s="29"/>
      <c r="D6" s="75">
        <f>SUM(D5:D5)</f>
        <v>394480</v>
      </c>
      <c r="E6" s="2"/>
    </row>
    <row r="7" spans="1:5" ht="16.5" customHeight="1">
      <c r="A7" s="18"/>
      <c r="B7" s="27" t="s">
        <v>18</v>
      </c>
      <c r="C7" s="6" t="s">
        <v>33</v>
      </c>
      <c r="D7" s="19"/>
      <c r="E7" s="2"/>
    </row>
    <row r="8" spans="1:5" ht="16.5" customHeight="1">
      <c r="A8" s="18"/>
      <c r="B8" s="8">
        <v>2141</v>
      </c>
      <c r="C8" s="7" t="s">
        <v>16</v>
      </c>
      <c r="D8" s="19">
        <v>500</v>
      </c>
      <c r="E8" s="2"/>
    </row>
    <row r="9" spans="1:5" ht="16.5" customHeight="1">
      <c r="A9" s="20"/>
      <c r="B9" s="28" t="s">
        <v>13</v>
      </c>
      <c r="C9" s="30"/>
      <c r="D9" s="75">
        <f>SUM(D8)</f>
        <v>500</v>
      </c>
      <c r="E9" s="2"/>
    </row>
    <row r="10" spans="1:5" ht="16.5" customHeight="1">
      <c r="A10" s="20"/>
      <c r="B10" s="11" t="s">
        <v>19</v>
      </c>
      <c r="C10" s="89" t="s">
        <v>11</v>
      </c>
      <c r="D10" s="97"/>
      <c r="E10" s="2"/>
    </row>
    <row r="11" spans="1:5" ht="16.5" customHeight="1" hidden="1">
      <c r="A11" s="20"/>
      <c r="B11" s="61" t="s">
        <v>13</v>
      </c>
      <c r="C11" s="90"/>
      <c r="D11" s="98"/>
      <c r="E11" s="2"/>
    </row>
    <row r="12" spans="1:5" ht="16.5" customHeight="1">
      <c r="A12" s="20"/>
      <c r="B12" s="3">
        <v>2111</v>
      </c>
      <c r="C12" s="9" t="s">
        <v>21</v>
      </c>
      <c r="D12" s="21">
        <v>4000</v>
      </c>
      <c r="E12" s="2"/>
    </row>
    <row r="13" spans="1:49" s="64" customFormat="1" ht="16.5" customHeight="1">
      <c r="A13" s="63"/>
      <c r="B13" s="62" t="s">
        <v>13</v>
      </c>
      <c r="C13" s="31"/>
      <c r="D13" s="76">
        <f>SUM(D12)</f>
        <v>4000</v>
      </c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</row>
    <row r="14" spans="1:5" ht="16.5" customHeight="1">
      <c r="A14" s="20"/>
      <c r="B14" s="11" t="s">
        <v>19</v>
      </c>
      <c r="C14" s="60" t="s">
        <v>34</v>
      </c>
      <c r="D14" s="21"/>
      <c r="E14" s="2"/>
    </row>
    <row r="15" spans="1:5" ht="16.5" customHeight="1">
      <c r="A15" s="20"/>
      <c r="B15" s="3">
        <v>2324</v>
      </c>
      <c r="C15" s="9" t="s">
        <v>35</v>
      </c>
      <c r="D15" s="21">
        <v>1029600</v>
      </c>
      <c r="E15" s="2"/>
    </row>
    <row r="16" spans="1:5" ht="15" customHeight="1">
      <c r="A16" s="20"/>
      <c r="B16" s="28" t="s">
        <v>13</v>
      </c>
      <c r="C16" s="31"/>
      <c r="D16" s="75">
        <f>D15</f>
        <v>1029600</v>
      </c>
      <c r="E16" s="2"/>
    </row>
    <row r="17" spans="1:5" ht="24.75" customHeight="1">
      <c r="A17" s="20"/>
      <c r="B17" s="32" t="s">
        <v>1</v>
      </c>
      <c r="C17" s="33"/>
      <c r="D17" s="34">
        <f>D16+D13+D9+D6</f>
        <v>1428580</v>
      </c>
      <c r="E17" s="2"/>
    </row>
    <row r="18" spans="1:5" ht="16.5" customHeight="1">
      <c r="A18" s="22"/>
      <c r="B18" s="12"/>
      <c r="C18" s="13"/>
      <c r="D18" s="23"/>
      <c r="E18" s="2"/>
    </row>
    <row r="19" spans="1:5" ht="16.5" customHeight="1">
      <c r="A19" s="86" t="s">
        <v>2</v>
      </c>
      <c r="B19" s="87"/>
      <c r="C19" s="87"/>
      <c r="D19" s="88"/>
      <c r="E19" s="2"/>
    </row>
    <row r="20" spans="1:5" ht="16.5" customHeight="1">
      <c r="A20" s="24"/>
      <c r="B20" s="11" t="s">
        <v>18</v>
      </c>
      <c r="C20" s="11" t="s">
        <v>24</v>
      </c>
      <c r="D20" s="99"/>
      <c r="E20" s="2"/>
    </row>
    <row r="21" spans="1:5" ht="16.5" customHeight="1">
      <c r="A21" s="24"/>
      <c r="B21" s="3">
        <v>5021</v>
      </c>
      <c r="C21" s="91" t="s">
        <v>48</v>
      </c>
      <c r="D21" s="100">
        <v>20000</v>
      </c>
      <c r="E21" s="2"/>
    </row>
    <row r="22" spans="1:4" ht="16.5" customHeight="1">
      <c r="A22" s="20"/>
      <c r="B22" s="3">
        <v>5137</v>
      </c>
      <c r="C22" s="10" t="s">
        <v>32</v>
      </c>
      <c r="D22" s="21">
        <v>10000</v>
      </c>
    </row>
    <row r="23" spans="1:4" ht="16.5" customHeight="1">
      <c r="A23" s="20"/>
      <c r="B23" s="3">
        <v>5139</v>
      </c>
      <c r="C23" s="9" t="s">
        <v>6</v>
      </c>
      <c r="D23" s="21">
        <v>2000</v>
      </c>
    </row>
    <row r="24" spans="1:4" ht="16.5" customHeight="1">
      <c r="A24" s="20"/>
      <c r="B24" s="3">
        <v>5161</v>
      </c>
      <c r="C24" s="9" t="s">
        <v>8</v>
      </c>
      <c r="D24" s="21">
        <v>1000</v>
      </c>
    </row>
    <row r="25" spans="1:4" ht="16.5" customHeight="1">
      <c r="A25" s="20"/>
      <c r="B25" s="3">
        <v>5167</v>
      </c>
      <c r="C25" s="9" t="s">
        <v>22</v>
      </c>
      <c r="D25" s="21">
        <v>10000</v>
      </c>
    </row>
    <row r="26" spans="1:4" ht="16.5" customHeight="1">
      <c r="A26" s="20"/>
      <c r="B26" s="3">
        <v>5168</v>
      </c>
      <c r="C26" s="9" t="s">
        <v>30</v>
      </c>
      <c r="D26" s="21">
        <v>12000</v>
      </c>
    </row>
    <row r="27" spans="1:4" ht="15" customHeight="1">
      <c r="A27" s="20"/>
      <c r="B27" s="3">
        <v>5169</v>
      </c>
      <c r="C27" s="9" t="s">
        <v>43</v>
      </c>
      <c r="D27" s="21">
        <v>18000</v>
      </c>
    </row>
    <row r="28" spans="1:4" ht="16.5" customHeight="1">
      <c r="A28" s="20"/>
      <c r="B28" s="3">
        <v>5171</v>
      </c>
      <c r="C28" s="9" t="s">
        <v>31</v>
      </c>
      <c r="D28" s="21">
        <v>12000</v>
      </c>
    </row>
    <row r="29" spans="1:4" ht="16.5" customHeight="1">
      <c r="A29" s="20"/>
      <c r="B29" s="3">
        <v>5173</v>
      </c>
      <c r="C29" s="9" t="s">
        <v>10</v>
      </c>
      <c r="D29" s="21">
        <v>12000</v>
      </c>
    </row>
    <row r="30" spans="1:4" ht="18" customHeight="1">
      <c r="A30" s="20"/>
      <c r="B30" s="3">
        <v>5175</v>
      </c>
      <c r="C30" s="9" t="s">
        <v>5</v>
      </c>
      <c r="D30" s="21">
        <v>4500</v>
      </c>
    </row>
    <row r="31" spans="1:4" ht="16.5" customHeight="1">
      <c r="A31" s="20"/>
      <c r="B31" s="3">
        <v>5229</v>
      </c>
      <c r="C31" s="9" t="s">
        <v>4</v>
      </c>
      <c r="D31" s="21">
        <v>10000</v>
      </c>
    </row>
    <row r="32" spans="1:4" ht="18" customHeight="1">
      <c r="A32" s="20"/>
      <c r="B32" s="3">
        <v>5365</v>
      </c>
      <c r="C32" s="9" t="s">
        <v>9</v>
      </c>
      <c r="D32" s="21">
        <v>2000</v>
      </c>
    </row>
    <row r="33" spans="1:4" ht="18" customHeight="1">
      <c r="A33" s="20"/>
      <c r="B33" s="92">
        <v>5629</v>
      </c>
      <c r="C33" s="10" t="s">
        <v>44</v>
      </c>
      <c r="D33" s="101">
        <v>600000</v>
      </c>
    </row>
    <row r="34" spans="1:4" ht="16.5" customHeight="1">
      <c r="A34" s="20"/>
      <c r="B34" s="35" t="s">
        <v>13</v>
      </c>
      <c r="C34" s="39"/>
      <c r="D34" s="73">
        <f>SUM(D22:D33)</f>
        <v>693500</v>
      </c>
    </row>
    <row r="35" spans="1:4" ht="16.5" customHeight="1" hidden="1">
      <c r="A35" s="20"/>
      <c r="B35" s="35" t="s">
        <v>13</v>
      </c>
      <c r="C35" s="36"/>
      <c r="D35" s="37">
        <f>SUM(D22:D34)</f>
        <v>1387000</v>
      </c>
    </row>
    <row r="36" spans="1:4" ht="16.5" customHeight="1" hidden="1">
      <c r="A36" s="20"/>
      <c r="B36" s="27" t="s">
        <v>18</v>
      </c>
      <c r="C36" s="15" t="s">
        <v>20</v>
      </c>
      <c r="D36" s="25"/>
    </row>
    <row r="37" spans="1:4" ht="16.5" customHeight="1" hidden="1">
      <c r="A37" s="20"/>
      <c r="B37" s="16">
        <v>5011</v>
      </c>
      <c r="C37" s="7" t="s">
        <v>26</v>
      </c>
      <c r="D37" s="26">
        <v>437000</v>
      </c>
    </row>
    <row r="38" spans="1:4" ht="16.5" customHeight="1" hidden="1">
      <c r="A38" s="20"/>
      <c r="B38" s="16">
        <v>5031</v>
      </c>
      <c r="C38" s="7" t="s">
        <v>27</v>
      </c>
      <c r="D38" s="26">
        <v>115000</v>
      </c>
    </row>
    <row r="39" spans="1:4" ht="16.5" customHeight="1" hidden="1">
      <c r="A39" s="20"/>
      <c r="B39" s="16">
        <v>5032</v>
      </c>
      <c r="C39" s="7" t="s">
        <v>28</v>
      </c>
      <c r="D39" s="26">
        <v>40000</v>
      </c>
    </row>
    <row r="40" spans="1:4" ht="16.5" customHeight="1" hidden="1">
      <c r="A40" s="20"/>
      <c r="B40" s="16">
        <v>5038</v>
      </c>
      <c r="C40" s="7" t="s">
        <v>29</v>
      </c>
      <c r="D40" s="26">
        <v>2500</v>
      </c>
    </row>
    <row r="41" spans="1:4" ht="16.5" customHeight="1" hidden="1">
      <c r="A41" s="20"/>
      <c r="B41" s="38" t="s">
        <v>13</v>
      </c>
      <c r="C41" s="39"/>
      <c r="D41" s="37">
        <f>SUM(D37:D40)</f>
        <v>594500</v>
      </c>
    </row>
    <row r="42" spans="1:4" ht="16.5" customHeight="1">
      <c r="A42" s="20"/>
      <c r="B42" s="11" t="s">
        <v>18</v>
      </c>
      <c r="C42" s="54" t="s">
        <v>12</v>
      </c>
      <c r="D42" s="21"/>
    </row>
    <row r="43" spans="1:4" ht="16.5" customHeight="1">
      <c r="A43" s="20"/>
      <c r="B43" s="3">
        <v>5163</v>
      </c>
      <c r="C43" s="9" t="s">
        <v>3</v>
      </c>
      <c r="D43" s="21">
        <v>1000</v>
      </c>
    </row>
    <row r="44" spans="1:4" s="4" customFormat="1" ht="16.5" customHeight="1">
      <c r="A44" s="52"/>
      <c r="B44" s="40" t="s">
        <v>13</v>
      </c>
      <c r="C44" s="41"/>
      <c r="D44" s="59">
        <f>SUM(D43)</f>
        <v>1000</v>
      </c>
    </row>
    <row r="45" spans="1:4" ht="16.5" customHeight="1" hidden="1">
      <c r="A45" s="20"/>
      <c r="B45" s="11" t="s">
        <v>18</v>
      </c>
      <c r="C45" s="14" t="s">
        <v>23</v>
      </c>
      <c r="D45" s="21"/>
    </row>
    <row r="46" spans="1:4" ht="16.5" customHeight="1" hidden="1">
      <c r="A46" s="20"/>
      <c r="B46" s="3">
        <v>5163</v>
      </c>
      <c r="C46" s="9" t="s">
        <v>25</v>
      </c>
      <c r="D46" s="21">
        <v>43000</v>
      </c>
    </row>
    <row r="47" spans="1:4" ht="16.5" customHeight="1" hidden="1">
      <c r="A47" s="20"/>
      <c r="B47" s="43" t="s">
        <v>13</v>
      </c>
      <c r="C47" s="44"/>
      <c r="D47" s="42">
        <f>SUM(D46)</f>
        <v>43000</v>
      </c>
    </row>
    <row r="48" spans="1:4" ht="16.5" customHeight="1">
      <c r="A48" s="20"/>
      <c r="B48" s="71" t="s">
        <v>18</v>
      </c>
      <c r="C48" s="70" t="s">
        <v>41</v>
      </c>
      <c r="D48" s="69"/>
    </row>
    <row r="49" spans="1:4" ht="18.75" customHeight="1">
      <c r="A49" s="20"/>
      <c r="B49" s="68">
        <v>5362</v>
      </c>
      <c r="C49" s="72" t="s">
        <v>9</v>
      </c>
      <c r="D49" s="67">
        <v>50</v>
      </c>
    </row>
    <row r="50" spans="1:4" ht="16.5" customHeight="1">
      <c r="A50" s="20"/>
      <c r="B50" s="40" t="s">
        <v>13</v>
      </c>
      <c r="C50" s="41"/>
      <c r="D50" s="59">
        <f>SUM(D49)</f>
        <v>50</v>
      </c>
    </row>
    <row r="51" spans="1:4" ht="16.5" customHeight="1">
      <c r="A51" s="20"/>
      <c r="B51" s="55" t="s">
        <v>18</v>
      </c>
      <c r="C51" s="57" t="s">
        <v>23</v>
      </c>
      <c r="D51" s="56"/>
    </row>
    <row r="52" spans="1:4" ht="16.5" customHeight="1">
      <c r="A52" s="20"/>
      <c r="B52" s="55">
        <v>5163</v>
      </c>
      <c r="C52" s="9" t="s">
        <v>3</v>
      </c>
      <c r="D52" s="67">
        <v>42900</v>
      </c>
    </row>
    <row r="53" spans="1:4" ht="16.5" customHeight="1">
      <c r="A53" s="20"/>
      <c r="B53" s="40" t="s">
        <v>13</v>
      </c>
      <c r="C53" s="41"/>
      <c r="D53" s="59">
        <f>D52</f>
        <v>42900</v>
      </c>
    </row>
    <row r="54" spans="1:4" ht="16.5" customHeight="1">
      <c r="A54" s="20"/>
      <c r="B54" s="55" t="s">
        <v>18</v>
      </c>
      <c r="C54" s="60" t="s">
        <v>20</v>
      </c>
      <c r="D54" s="58"/>
    </row>
    <row r="55" spans="1:4" ht="16.5" customHeight="1">
      <c r="A55" s="20"/>
      <c r="B55" s="55">
        <v>5011</v>
      </c>
      <c r="C55" s="9" t="s">
        <v>36</v>
      </c>
      <c r="D55" s="58">
        <v>768300</v>
      </c>
    </row>
    <row r="56" spans="1:4" ht="16.5" customHeight="1">
      <c r="A56" s="20"/>
      <c r="B56" s="55">
        <v>5031</v>
      </c>
      <c r="C56" s="9" t="s">
        <v>27</v>
      </c>
      <c r="D56" s="58">
        <v>150000</v>
      </c>
    </row>
    <row r="57" spans="1:4" ht="16.5" customHeight="1">
      <c r="A57" s="20"/>
      <c r="B57" s="55">
        <v>5032</v>
      </c>
      <c r="C57" s="9" t="s">
        <v>28</v>
      </c>
      <c r="D57" s="58">
        <v>55000</v>
      </c>
    </row>
    <row r="58" spans="1:4" ht="16.5" customHeight="1">
      <c r="A58" s="20"/>
      <c r="B58" s="55">
        <v>5038</v>
      </c>
      <c r="C58" s="9" t="s">
        <v>37</v>
      </c>
      <c r="D58" s="67">
        <v>3000</v>
      </c>
    </row>
    <row r="59" spans="1:4" ht="16.5" customHeight="1">
      <c r="A59" s="20"/>
      <c r="B59" s="68">
        <v>5166</v>
      </c>
      <c r="C59" s="10" t="s">
        <v>39</v>
      </c>
      <c r="D59" s="67">
        <v>120000</v>
      </c>
    </row>
    <row r="60" spans="1:4" ht="16.5" customHeight="1">
      <c r="A60" s="20"/>
      <c r="B60" s="40" t="s">
        <v>13</v>
      </c>
      <c r="C60" s="41"/>
      <c r="D60" s="59">
        <f>SUM(D55:D59)</f>
        <v>1096300</v>
      </c>
    </row>
    <row r="61" spans="1:4" ht="20.25" customHeight="1">
      <c r="A61" s="20"/>
      <c r="B61" s="45" t="s">
        <v>7</v>
      </c>
      <c r="C61" s="46"/>
      <c r="D61" s="47">
        <f>D60+D53+D50+D44+D34</f>
        <v>1833750</v>
      </c>
    </row>
    <row r="62" spans="1:20" s="51" customFormat="1" ht="23.25" customHeight="1">
      <c r="A62" s="48"/>
      <c r="B62" s="49">
        <v>8115</v>
      </c>
      <c r="C62" s="50" t="s">
        <v>17</v>
      </c>
      <c r="D62" s="53">
        <f>D17-D61</f>
        <v>-405170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74"/>
      <c r="S62" s="74"/>
      <c r="T62" s="74"/>
    </row>
    <row r="63" spans="1:20" s="51" customFormat="1" ht="23.25" customHeight="1">
      <c r="A63" s="102"/>
      <c r="B63" s="92"/>
      <c r="C63" s="93"/>
      <c r="D63" s="6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74"/>
      <c r="S63" s="74"/>
      <c r="T63" s="74"/>
    </row>
    <row r="64" spans="1:4" ht="16.5" customHeight="1">
      <c r="A64" s="103"/>
      <c r="B64" s="94" t="s">
        <v>45</v>
      </c>
      <c r="C64" s="94"/>
      <c r="D64" s="104" t="s">
        <v>46</v>
      </c>
    </row>
    <row r="65" spans="1:4" ht="16.5" customHeight="1">
      <c r="A65" s="105"/>
      <c r="B65" s="96"/>
      <c r="C65" s="96"/>
      <c r="D65" s="106"/>
    </row>
    <row r="66" spans="1:4" ht="16.5" customHeight="1">
      <c r="A66" s="105"/>
      <c r="B66" s="96"/>
      <c r="C66" s="96" t="s">
        <v>47</v>
      </c>
      <c r="D66" s="106"/>
    </row>
    <row r="67" spans="1:4" ht="16.5" customHeight="1">
      <c r="A67" s="105"/>
      <c r="B67" s="96" t="s">
        <v>45</v>
      </c>
      <c r="C67" s="96"/>
      <c r="D67" s="106" t="s">
        <v>46</v>
      </c>
    </row>
    <row r="68" spans="1:4" ht="16.5" customHeight="1">
      <c r="A68" s="105"/>
      <c r="B68" s="95"/>
      <c r="C68" s="95"/>
      <c r="D68" s="107"/>
    </row>
    <row r="69" spans="1:4" ht="16.5" customHeight="1">
      <c r="A69" s="105"/>
      <c r="B69" s="95"/>
      <c r="C69" s="95"/>
      <c r="D69" s="107"/>
    </row>
    <row r="70" spans="1:4" ht="16.5" customHeight="1" thickBot="1">
      <c r="A70" s="108"/>
      <c r="B70" s="109" t="s">
        <v>38</v>
      </c>
      <c r="C70" s="110"/>
      <c r="D70" s="111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</sheetData>
  <sheetProtection/>
  <mergeCells count="5">
    <mergeCell ref="A1:D1"/>
    <mergeCell ref="A2:D2"/>
    <mergeCell ref="A3:D3"/>
    <mergeCell ref="C10:D10"/>
    <mergeCell ref="A19:D19"/>
  </mergeCells>
  <printOptions/>
  <pageMargins left="1.3779527559055118" right="0.2755905511811024" top="0.3937007874015748" bottom="0.1968503937007874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admin</cp:lastModifiedBy>
  <cp:lastPrinted>2017-11-28T09:49:07Z</cp:lastPrinted>
  <dcterms:created xsi:type="dcterms:W3CDTF">2009-01-09T11:22:51Z</dcterms:created>
  <dcterms:modified xsi:type="dcterms:W3CDTF">2017-11-28T09:49:18Z</dcterms:modified>
  <cp:category/>
  <cp:version/>
  <cp:contentType/>
  <cp:contentStatus/>
</cp:coreProperties>
</file>